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05" windowWidth="10800" windowHeight="8295" activeTab="0"/>
  </bookViews>
  <sheets>
    <sheet name="Звед б-т" sheetId="1" r:id="rId1"/>
  </sheets>
  <definedNames>
    <definedName name="_xlnm.Print_Area" localSheetId="0">'Звед б-т'!$A$1:$E$38</definedName>
  </definedNames>
  <calcPr fullCalcOnLoad="1"/>
</workbook>
</file>

<file path=xl/sharedStrings.xml><?xml version="1.0" encoding="utf-8"?>
<sst xmlns="http://schemas.openxmlformats.org/spreadsheetml/2006/main" count="43" uniqueCount="37">
  <si>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</si>
  <si>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</si>
  <si>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</si>
  <si>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</si>
  <si>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</si>
  <si>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</si>
  <si>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</si>
  <si>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</si>
  <si>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</si>
  <si>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</si>
  <si>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</si>
  <si>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</si>
  <si>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</si>
  <si>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</si>
  <si>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</si>
  <si>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</si>
  <si>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</si>
  <si>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</si>
  <si>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</si>
  <si>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</si>
  <si>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</si>
  <si>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</si>
  <si>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</si>
  <si>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</si>
  <si>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</si>
  <si>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</si>
  <si>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</si>
  <si>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</si>
  <si>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</si>
  <si>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</si>
  <si>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</si>
  <si>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</si>
  <si>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</si>
  <si>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\</t>
  </si>
  <si>
    <t>за січень - вересень 2019 року</t>
  </si>
  <si>
    <t>за січень -вересень 2019 року</t>
  </si>
  <si>
    <t>Факт 9 міс/2019/  бюджетні призначення 9 міс/2019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</si>
</sst>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top"/>
    </xf>
    <xf numFmtId="185" fontId="6" fillId="0" borderId="12" xfId="0" applyNumberFormat="1" applyFont="1" applyFill="1" applyBorder="1" applyAlignment="1">
      <alignment horizontal="center" vertical="top"/>
    </xf>
    <xf numFmtId="185" fontId="5" fillId="34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104775</xdr:rowOff>
    </xdr:from>
    <xdr:to>
      <xdr:col>1</xdr:col>
      <xdr:colOff>1038225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6" zoomScaleNormal="80" zoomScaleSheetLayoutView="66" zoomScalePageLayoutView="0" workbookViewId="0" topLeftCell="A14">
      <selection activeCell="B20" sqref="B20:C38"/>
    </sheetView>
  </sheetViews>
  <sheetFormatPr defaultColWidth="9.00390625" defaultRowHeight="12.75"/>
  <cols>
    <col min="1" max="1" width="49.75390625" style="20" customWidth="1"/>
    <col min="2" max="2" width="21.75390625" style="20" customWidth="1"/>
    <col min="3" max="3" width="21.00390625" style="20" customWidth="1"/>
    <col min="4" max="5" width="16.00390625" style="20" customWidth="1"/>
    <col min="6" max="6" width="9.625" style="20" bestFit="1" customWidth="1"/>
    <col min="7" max="16384" width="9.125" style="20" customWidth="1"/>
  </cols>
  <sheetData>
    <row r="1" spans="1:5" s="21" customFormat="1" ht="12.75">
      <c r="A1" s="22"/>
      <c r="B1" s="22"/>
      <c r="C1" s="22"/>
      <c r="D1" s="22"/>
      <c r="E1" s="22"/>
    </row>
    <row r="2" spans="1:5" s="21" customFormat="1" ht="12.75">
      <c r="A2" s="22"/>
      <c r="B2" s="22"/>
      <c r="C2" s="22"/>
      <c r="D2" s="22"/>
      <c r="E2" s="22"/>
    </row>
    <row r="3" spans="1:5" s="21" customFormat="1" ht="12.75">
      <c r="A3" s="22"/>
      <c r="B3" s="22"/>
      <c r="C3" s="22"/>
      <c r="D3" s="22"/>
      <c r="E3" s="22"/>
    </row>
    <row r="4" spans="1:5" s="21" customFormat="1" ht="12.75">
      <c r="A4" s="22"/>
      <c r="B4" s="22"/>
      <c r="C4" s="22"/>
      <c r="D4" s="22"/>
      <c r="E4" s="22"/>
    </row>
    <row r="5" spans="1:5" s="21" customFormat="1" ht="12.75" customHeight="1">
      <c r="A5" s="22"/>
      <c r="B5" s="22"/>
      <c r="C5" s="22"/>
      <c r="D5" s="22"/>
      <c r="E5" s="22"/>
    </row>
    <row r="6" spans="1:5" s="21" customFormat="1" ht="19.5" customHeight="1">
      <c r="A6" s="30" t="s">
        <v>27</v>
      </c>
      <c r="B6" s="30"/>
      <c r="C6" s="30"/>
      <c r="D6" s="30"/>
      <c r="E6" s="30"/>
    </row>
    <row r="7" spans="1:5" s="21" customFormat="1" ht="11.25" customHeight="1">
      <c r="A7" s="23"/>
      <c r="B7" s="23"/>
      <c r="C7" s="23"/>
      <c r="D7" s="23"/>
      <c r="E7" s="23"/>
    </row>
    <row r="8" spans="1:5" s="21" customFormat="1" ht="18.75" customHeight="1">
      <c r="A8" s="31" t="s">
        <v>28</v>
      </c>
      <c r="B8" s="32"/>
      <c r="C8" s="32"/>
      <c r="D8" s="32"/>
      <c r="E8" s="32"/>
    </row>
    <row r="9" spans="1:5" s="21" customFormat="1" ht="19.5" customHeight="1">
      <c r="A9" s="30" t="s">
        <v>29</v>
      </c>
      <c r="B9" s="30"/>
      <c r="C9" s="30"/>
      <c r="D9" s="30"/>
      <c r="E9" s="30"/>
    </row>
    <row r="10" spans="1:5" s="24" customFormat="1" ht="18.75">
      <c r="A10" s="33"/>
      <c r="B10" s="33"/>
      <c r="C10" s="33"/>
      <c r="D10" s="33"/>
      <c r="E10" s="33"/>
    </row>
    <row r="11" spans="1:5" s="25" customFormat="1" ht="15.75">
      <c r="A11" s="34" t="s">
        <v>30</v>
      </c>
      <c r="B11" s="34"/>
      <c r="C11" s="34"/>
      <c r="D11" s="34"/>
      <c r="E11" s="34"/>
    </row>
    <row r="12" spans="1:5" s="21" customFormat="1" ht="6" customHeight="1">
      <c r="A12" s="22"/>
      <c r="B12" s="22"/>
      <c r="C12" s="22"/>
      <c r="D12" s="22"/>
      <c r="E12" s="22"/>
    </row>
    <row r="13" spans="1:5" s="5" customFormat="1" ht="33" customHeight="1">
      <c r="A13" s="26" t="s">
        <v>31</v>
      </c>
      <c r="B13" s="26"/>
      <c r="C13" s="35" t="s">
        <v>32</v>
      </c>
      <c r="D13" s="35"/>
      <c r="E13" s="35"/>
    </row>
    <row r="14" s="1" customFormat="1" ht="15.75" customHeight="1">
      <c r="B14" s="6" t="s">
        <v>9</v>
      </c>
    </row>
    <row r="15" s="1" customFormat="1" ht="15.75" customHeight="1">
      <c r="B15" s="6" t="s">
        <v>3</v>
      </c>
    </row>
    <row r="16" s="1" customFormat="1" ht="15" customHeight="1">
      <c r="B16" s="6" t="str">
        <f>C19</f>
        <v>за січень - вересень 2019 року</v>
      </c>
    </row>
    <row r="17" s="1" customFormat="1" ht="15" customHeight="1"/>
    <row r="18" spans="1:9" s="8" customFormat="1" ht="57.75" customHeight="1">
      <c r="A18" s="27" t="s">
        <v>0</v>
      </c>
      <c r="B18" s="2" t="s">
        <v>24</v>
      </c>
      <c r="C18" s="2" t="s">
        <v>4</v>
      </c>
      <c r="D18" s="29" t="s">
        <v>36</v>
      </c>
      <c r="E18" s="29"/>
      <c r="I18" s="16" t="s">
        <v>26</v>
      </c>
    </row>
    <row r="19" spans="1:5" s="8" customFormat="1" ht="39.75" customHeight="1">
      <c r="A19" s="28"/>
      <c r="B19" s="3" t="s">
        <v>35</v>
      </c>
      <c r="C19" s="3" t="s">
        <v>34</v>
      </c>
      <c r="D19" s="14" t="s">
        <v>19</v>
      </c>
      <c r="E19" s="14" t="s">
        <v>20</v>
      </c>
    </row>
    <row r="20" spans="1:5" s="1" customFormat="1" ht="18" customHeight="1">
      <c r="A20" s="9" t="s">
        <v>18</v>
      </c>
      <c r="B20" s="36">
        <v>42815.1</v>
      </c>
      <c r="C20" s="36">
        <v>43047.1</v>
      </c>
      <c r="D20" s="15">
        <f>C20/B20*100</f>
        <v>100.54186490280298</v>
      </c>
      <c r="E20" s="12">
        <f>C20-B20</f>
        <v>232</v>
      </c>
    </row>
    <row r="21" spans="1:5" s="1" customFormat="1" ht="18" customHeight="1">
      <c r="A21" s="9" t="s">
        <v>5</v>
      </c>
      <c r="B21" s="36">
        <v>15</v>
      </c>
      <c r="C21" s="36">
        <v>9.5</v>
      </c>
      <c r="D21" s="15">
        <f aca="true" t="shared" si="0" ref="D21:D38">C21/B21*100</f>
        <v>63.33333333333333</v>
      </c>
      <c r="E21" s="12">
        <f aca="true" t="shared" si="1" ref="E21:E37">C21-B21</f>
        <v>-5.5</v>
      </c>
    </row>
    <row r="22" spans="1:5" s="1" customFormat="1" ht="38.25" customHeight="1">
      <c r="A22" s="9" t="s">
        <v>16</v>
      </c>
      <c r="B22" s="36">
        <v>1232.5</v>
      </c>
      <c r="C22" s="36">
        <v>2199.4</v>
      </c>
      <c r="D22" s="15">
        <f t="shared" si="0"/>
        <v>178.45030425963492</v>
      </c>
      <c r="E22" s="12">
        <f t="shared" si="1"/>
        <v>966.9000000000001</v>
      </c>
    </row>
    <row r="23" spans="1:5" s="1" customFormat="1" ht="19.5" customHeight="1">
      <c r="A23" s="9" t="s">
        <v>17</v>
      </c>
      <c r="B23" s="36">
        <v>59.1</v>
      </c>
      <c r="C23" s="36">
        <v>125.6</v>
      </c>
      <c r="D23" s="16" t="s">
        <v>26</v>
      </c>
      <c r="E23" s="12">
        <f t="shared" si="1"/>
        <v>66.5</v>
      </c>
    </row>
    <row r="24" spans="1:5" s="1" customFormat="1" ht="18" customHeight="1">
      <c r="A24" s="9" t="s">
        <v>11</v>
      </c>
      <c r="B24" s="36">
        <v>4369.5</v>
      </c>
      <c r="C24" s="36">
        <v>4718.8</v>
      </c>
      <c r="D24" s="15">
        <f t="shared" si="0"/>
        <v>107.99404966243277</v>
      </c>
      <c r="E24" s="12">
        <f t="shared" si="1"/>
        <v>349.3000000000002</v>
      </c>
    </row>
    <row r="25" spans="1:5" s="1" customFormat="1" ht="18" customHeight="1">
      <c r="A25" s="9" t="s">
        <v>13</v>
      </c>
      <c r="B25" s="36">
        <f>SUM(B26:B30)</f>
        <v>26561.5</v>
      </c>
      <c r="C25" s="36">
        <f>SUM(C26:C30)</f>
        <v>32417</v>
      </c>
      <c r="D25" s="15">
        <f t="shared" si="0"/>
        <v>122.04506522598497</v>
      </c>
      <c r="E25" s="12">
        <f t="shared" si="1"/>
        <v>5855.5</v>
      </c>
    </row>
    <row r="26" spans="1:6" s="13" customFormat="1" ht="31.5" customHeight="1">
      <c r="A26" s="11" t="s">
        <v>12</v>
      </c>
      <c r="B26" s="37">
        <v>1490.8</v>
      </c>
      <c r="C26" s="37">
        <v>1772.3</v>
      </c>
      <c r="D26" s="15">
        <f t="shared" si="0"/>
        <v>118.88247920579556</v>
      </c>
      <c r="E26" s="12">
        <f t="shared" si="1"/>
        <v>281.5</v>
      </c>
      <c r="F26" s="13" t="s">
        <v>33</v>
      </c>
    </row>
    <row r="27" spans="1:5" s="13" customFormat="1" ht="19.5" customHeight="1">
      <c r="A27" s="11" t="s">
        <v>6</v>
      </c>
      <c r="B27" s="37">
        <v>12820</v>
      </c>
      <c r="C27" s="37">
        <v>16527.7</v>
      </c>
      <c r="D27" s="15">
        <f t="shared" si="0"/>
        <v>128.92121684867394</v>
      </c>
      <c r="E27" s="12">
        <f t="shared" si="1"/>
        <v>3707.7000000000007</v>
      </c>
    </row>
    <row r="28" spans="1:5" s="13" customFormat="1" ht="18" customHeight="1">
      <c r="A28" s="11" t="s">
        <v>21</v>
      </c>
      <c r="B28" s="37">
        <v>0</v>
      </c>
      <c r="C28" s="37">
        <v>79.2</v>
      </c>
      <c r="D28" s="15"/>
      <c r="E28" s="12">
        <f t="shared" si="1"/>
        <v>79.2</v>
      </c>
    </row>
    <row r="29" spans="1:5" s="13" customFormat="1" ht="18" customHeight="1">
      <c r="A29" s="11" t="s">
        <v>14</v>
      </c>
      <c r="B29" s="37">
        <v>92</v>
      </c>
      <c r="C29" s="37">
        <v>288.6</v>
      </c>
      <c r="D29" s="16" t="s">
        <v>26</v>
      </c>
      <c r="E29" s="12">
        <f t="shared" si="1"/>
        <v>196.60000000000002</v>
      </c>
    </row>
    <row r="30" spans="1:5" s="13" customFormat="1" ht="15.75" customHeight="1">
      <c r="A30" s="11" t="s">
        <v>15</v>
      </c>
      <c r="B30" s="37">
        <v>12158.7</v>
      </c>
      <c r="C30" s="37">
        <v>13749.2</v>
      </c>
      <c r="D30" s="15">
        <f t="shared" si="0"/>
        <v>113.08116821699687</v>
      </c>
      <c r="E30" s="12">
        <f t="shared" si="1"/>
        <v>1590.5</v>
      </c>
    </row>
    <row r="31" spans="1:5" s="13" customFormat="1" ht="56.25" customHeight="1">
      <c r="A31" s="9" t="s">
        <v>10</v>
      </c>
      <c r="B31" s="37">
        <v>16</v>
      </c>
      <c r="C31" s="37">
        <v>11.6</v>
      </c>
      <c r="D31" s="15">
        <f t="shared" si="0"/>
        <v>72.5</v>
      </c>
      <c r="E31" s="12">
        <f t="shared" si="1"/>
        <v>-4.4</v>
      </c>
    </row>
    <row r="32" spans="1:5" s="13" customFormat="1" ht="23.25" customHeight="1">
      <c r="A32" s="9" t="s">
        <v>2</v>
      </c>
      <c r="B32" s="36">
        <v>13.2</v>
      </c>
      <c r="C32" s="36">
        <v>45</v>
      </c>
      <c r="D32" s="16" t="s">
        <v>26</v>
      </c>
      <c r="E32" s="12">
        <f t="shared" si="1"/>
        <v>31.8</v>
      </c>
    </row>
    <row r="33" spans="1:5" s="1" customFormat="1" ht="57.75" customHeight="1">
      <c r="A33" s="9" t="s">
        <v>25</v>
      </c>
      <c r="B33" s="36">
        <v>477.2</v>
      </c>
      <c r="C33" s="36">
        <v>612.6</v>
      </c>
      <c r="D33" s="15">
        <f t="shared" si="0"/>
        <v>128.37384744341995</v>
      </c>
      <c r="E33" s="12">
        <f t="shared" si="1"/>
        <v>135.40000000000003</v>
      </c>
    </row>
    <row r="34" spans="1:5" s="1" customFormat="1" ht="21.75" customHeight="1">
      <c r="A34" s="9" t="s">
        <v>23</v>
      </c>
      <c r="B34" s="36">
        <v>1969.7</v>
      </c>
      <c r="C34" s="36">
        <v>2465.9</v>
      </c>
      <c r="D34" s="15">
        <f t="shared" si="0"/>
        <v>125.19165355130224</v>
      </c>
      <c r="E34" s="12">
        <f t="shared" si="1"/>
        <v>496.20000000000005</v>
      </c>
    </row>
    <row r="35" spans="1:5" s="1" customFormat="1" ht="36" customHeight="1">
      <c r="A35" s="9" t="s">
        <v>22</v>
      </c>
      <c r="B35" s="36">
        <v>67.2</v>
      </c>
      <c r="C35" s="36">
        <v>226.8</v>
      </c>
      <c r="D35" s="16" t="s">
        <v>26</v>
      </c>
      <c r="E35" s="12">
        <f t="shared" si="1"/>
        <v>159.60000000000002</v>
      </c>
    </row>
    <row r="36" spans="1:5" s="1" customFormat="1" ht="21.75" customHeight="1">
      <c r="A36" s="9" t="s">
        <v>7</v>
      </c>
      <c r="B36" s="36">
        <v>0.2</v>
      </c>
      <c r="C36" s="36">
        <v>2.5</v>
      </c>
      <c r="D36" s="16" t="s">
        <v>26</v>
      </c>
      <c r="E36" s="12">
        <f t="shared" si="1"/>
        <v>2.3</v>
      </c>
    </row>
    <row r="37" spans="1:5" s="1" customFormat="1" ht="27" customHeight="1">
      <c r="A37" s="9" t="s">
        <v>8</v>
      </c>
      <c r="B37" s="36">
        <v>72.4</v>
      </c>
      <c r="C37" s="36">
        <f>294.4-0.7</f>
        <v>293.7</v>
      </c>
      <c r="D37" s="16" t="s">
        <v>26</v>
      </c>
      <c r="E37" s="12">
        <f t="shared" si="1"/>
        <v>221.29999999999998</v>
      </c>
    </row>
    <row r="38" spans="1:5" s="17" customFormat="1" ht="19.5" customHeight="1">
      <c r="A38" s="10" t="s">
        <v>1</v>
      </c>
      <c r="B38" s="38">
        <f>SUM(B20:B24,B25,B31:B37)</f>
        <v>77668.59999999998</v>
      </c>
      <c r="C38" s="38">
        <f>SUM(C20:C24,C25,C31:C37)</f>
        <v>86175.5</v>
      </c>
      <c r="D38" s="15">
        <f t="shared" si="0"/>
        <v>110.95281748351331</v>
      </c>
      <c r="E38" s="12">
        <f>C38-B38</f>
        <v>8506.900000000023</v>
      </c>
    </row>
    <row r="39" spans="2:3" s="7" customFormat="1" ht="15.75" customHeight="1">
      <c r="B39" s="18"/>
      <c r="C39" s="18"/>
    </row>
    <row r="40" s="4" customFormat="1" ht="20.25" customHeight="1">
      <c r="B40" s="19"/>
    </row>
    <row r="41" spans="2:3" s="4" customFormat="1" ht="15">
      <c r="B41" s="19"/>
      <c r="C41" s="19"/>
    </row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2019-10-03T11:33:43Z</cp:lastPrinted>
  <dcterms:created xsi:type="dcterms:W3CDTF">2003-06-12T05:22:25Z</dcterms:created>
  <dcterms:modified xsi:type="dcterms:W3CDTF">2019-10-03T11:34:13Z</dcterms:modified>
  <cp:category/>
  <cp:version/>
  <cp:contentType/>
  <cp:contentStatus/>
</cp:coreProperties>
</file>